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0" yWindow="2160" windowWidth="16580" windowHeight="10700" tabRatio="293" activeTab="0"/>
  </bookViews>
  <sheets>
    <sheet name="Sheet3" sheetId="1" r:id="rId1"/>
  </sheets>
  <definedNames>
    <definedName name="開始月">'Sheet3'!$J$4</definedName>
    <definedName name="至">'Sheet3'!$H$15:$H$48</definedName>
    <definedName name="自">'Sheet3'!$G$15:$G$48</definedName>
    <definedName name="終了月">'Sheet3'!$K$4</definedName>
    <definedName name="保険料">'Sheet3'!$F$15:$F$48</definedName>
  </definedNames>
  <calcPr fullCalcOnLoad="1"/>
</workbook>
</file>

<file path=xl/sharedStrings.xml><?xml version="1.0" encoding="utf-8"?>
<sst xmlns="http://schemas.openxmlformats.org/spreadsheetml/2006/main" count="25" uniqueCount="17">
  <si>
    <t>自</t>
  </si>
  <si>
    <t>至</t>
  </si>
  <si>
    <t>年</t>
  </si>
  <si>
    <t>月</t>
  </si>
  <si>
    <t>保険料</t>
  </si>
  <si>
    <t>通月</t>
  </si>
  <si>
    <t>月</t>
  </si>
  <si>
    <t>生年月（西暦）</t>
  </si>
  <si>
    <t>※1941年4月生まれ以降</t>
  </si>
  <si>
    <t>支払保険料</t>
  </si>
  <si>
    <t>前倒しモデル</t>
  </si>
  <si>
    <t>後倒しモデル</t>
  </si>
  <si>
    <t>全期間支払い</t>
  </si>
  <si>
    <t>総支払い額</t>
  </si>
  <si>
    <t>月平均支払額</t>
  </si>
  <si>
    <t>月あたり保険金</t>
  </si>
  <si>
    <t>損益分岐月数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</si>
</sst>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workbookViewId="0" topLeftCell="A1">
      <selection activeCell="I15" sqref="I15"/>
    </sheetView>
  </sheetViews>
  <sheetFormatPr defaultColWidth="12.796875" defaultRowHeight="15"/>
  <cols>
    <col min="1" max="1" width="3.8984375" style="0" customWidth="1"/>
    <col min="2" max="2" width="4.09765625" style="0" customWidth="1"/>
    <col min="3" max="3" width="4.5" style="0" customWidth="1"/>
    <col min="4" max="4" width="5.19921875" style="0" customWidth="1"/>
    <col min="5" max="5" width="4.19921875" style="0" customWidth="1"/>
    <col min="6" max="6" width="6" style="0" customWidth="1"/>
    <col min="7" max="8" width="7.09765625" style="0" customWidth="1"/>
    <col min="12" max="12" width="9.8984375" style="0" customWidth="1"/>
  </cols>
  <sheetData>
    <row r="3" ht="18">
      <c r="A3" t="s">
        <v>8</v>
      </c>
    </row>
    <row r="4" spans="1:11" ht="18">
      <c r="A4" t="s">
        <v>7</v>
      </c>
      <c r="F4" s="2">
        <v>1941</v>
      </c>
      <c r="G4" t="s">
        <v>2</v>
      </c>
      <c r="H4" s="2">
        <v>5</v>
      </c>
      <c r="I4" t="s">
        <v>6</v>
      </c>
      <c r="J4">
        <f>(F4-1941)*12+H4-1</f>
        <v>4</v>
      </c>
      <c r="K4">
        <f>J4+480</f>
        <v>484</v>
      </c>
    </row>
    <row r="6" spans="9:12" ht="18">
      <c r="I6" t="s">
        <v>13</v>
      </c>
      <c r="J6" t="s">
        <v>14</v>
      </c>
      <c r="K6" t="s">
        <v>15</v>
      </c>
      <c r="L6" t="s">
        <v>16</v>
      </c>
    </row>
    <row r="7" spans="7:12" ht="18">
      <c r="G7" t="s">
        <v>12</v>
      </c>
      <c r="I7">
        <f>SUM(I15:I62)</f>
        <v>2446120</v>
      </c>
      <c r="J7">
        <f>I7/480</f>
        <v>5096.083333333333</v>
      </c>
      <c r="K7">
        <v>138.33</v>
      </c>
      <c r="L7">
        <f>INT(J7/K7)</f>
        <v>36</v>
      </c>
    </row>
    <row r="8" spans="7:12" ht="18">
      <c r="G8" t="s">
        <v>10</v>
      </c>
      <c r="I8">
        <f>SUM(J15:J62)</f>
        <v>572720</v>
      </c>
      <c r="J8">
        <f>I8/300</f>
        <v>1909.0666666666666</v>
      </c>
      <c r="K8">
        <v>138.33</v>
      </c>
      <c r="L8">
        <f>INT(J8/K8)</f>
        <v>13</v>
      </c>
    </row>
    <row r="9" spans="7:12" ht="18">
      <c r="G9" t="s">
        <v>11</v>
      </c>
      <c r="I9">
        <f>SUM(K15:K62)</f>
        <v>2383420</v>
      </c>
      <c r="J9">
        <f>I9/300</f>
        <v>7944.733333333334</v>
      </c>
      <c r="K9">
        <v>138.33</v>
      </c>
      <c r="L9">
        <f>INT(J9/K9)</f>
        <v>57</v>
      </c>
    </row>
    <row r="13" spans="1:8" ht="18">
      <c r="A13" t="s">
        <v>0</v>
      </c>
      <c r="C13" t="s">
        <v>1</v>
      </c>
      <c r="G13" t="s">
        <v>0</v>
      </c>
      <c r="H13" t="s">
        <v>1</v>
      </c>
    </row>
    <row r="14" spans="1:11" ht="18">
      <c r="A14" t="s">
        <v>2</v>
      </c>
      <c r="B14" t="s">
        <v>3</v>
      </c>
      <c r="C14" t="s">
        <v>2</v>
      </c>
      <c r="D14" t="s">
        <v>3</v>
      </c>
      <c r="F14" t="s">
        <v>4</v>
      </c>
      <c r="G14" t="s">
        <v>5</v>
      </c>
      <c r="H14" t="s">
        <v>5</v>
      </c>
      <c r="I14" t="s">
        <v>9</v>
      </c>
      <c r="J14" t="s">
        <v>10</v>
      </c>
      <c r="K14" t="s">
        <v>11</v>
      </c>
    </row>
    <row r="15" spans="1:11" ht="18">
      <c r="A15">
        <v>36</v>
      </c>
      <c r="B15">
        <v>4</v>
      </c>
      <c r="C15">
        <v>41</v>
      </c>
      <c r="D15">
        <v>12</v>
      </c>
      <c r="F15">
        <v>100</v>
      </c>
      <c r="G15">
        <f>(A15-36)*12+B15</f>
        <v>4</v>
      </c>
      <c r="H15">
        <f>(C15-36)*12+D15</f>
        <v>72</v>
      </c>
      <c r="I15">
        <f>IF($J$4&gt;H15,0,1)*IF(G15&gt;$K$4,0,1)*(MIN(H15,$K$4)-MAX(G15,$J$4)+1)*F15</f>
        <v>6900</v>
      </c>
      <c r="J15">
        <f>IF($J$4&gt;H15,0,1)*IF(G15&gt;$K$4-180,0,1)*(MIN(H15,$K$4-180)-MAX(G15,$J$4)+1)*F15</f>
        <v>6900</v>
      </c>
      <c r="K15">
        <f>IF($J$4+180&gt;H15,0,1)*IF(G15&gt;$K$4,0,1)*(MIN(H15,$K$4)-MAX(G15,$J$4+180)+1)*F15</f>
        <v>0</v>
      </c>
    </row>
    <row r="16" spans="1:11" ht="18">
      <c r="A16">
        <v>42</v>
      </c>
      <c r="B16">
        <v>1</v>
      </c>
      <c r="C16">
        <v>43</v>
      </c>
      <c r="D16">
        <v>12</v>
      </c>
      <c r="F16">
        <v>200</v>
      </c>
      <c r="G16">
        <f aca="true" t="shared" si="0" ref="G16:G34">(A16-36)*12+B16</f>
        <v>73</v>
      </c>
      <c r="H16">
        <f aca="true" t="shared" si="1" ref="H16:H33">(C16-36)*12+D16</f>
        <v>96</v>
      </c>
      <c r="I16">
        <f aca="true" t="shared" si="2" ref="I16:I48">IF($J$4&gt;H16,0,1)*IF(G16&gt;$K$4,0,1)*(MIN(H16,$K$4)-MAX(G16,$J$4)+1)*F16</f>
        <v>4800</v>
      </c>
      <c r="J16">
        <f aca="true" t="shared" si="3" ref="J16:J48">IF($J$4&gt;H16,0,1)*IF(G16&gt;$K$4-180,0,1)*(MIN(H16,$K$4-180)-MAX(G16,$J$4)+1)*F16</f>
        <v>4800</v>
      </c>
      <c r="K16">
        <f aca="true" t="shared" si="4" ref="K16:K48">IF($J$4+180&gt;H16,0,1)*IF(G16&gt;$K$4,0,1)*(MIN(H16,$K$4)-MAX(G16,$J$4+180)+1)*F16</f>
        <v>0</v>
      </c>
    </row>
    <row r="17" spans="1:11" ht="18">
      <c r="A17">
        <v>44</v>
      </c>
      <c r="B17">
        <v>1</v>
      </c>
      <c r="C17">
        <v>44</v>
      </c>
      <c r="D17">
        <v>12</v>
      </c>
      <c r="F17">
        <v>250</v>
      </c>
      <c r="G17">
        <f t="shared" si="0"/>
        <v>97</v>
      </c>
      <c r="H17">
        <f t="shared" si="1"/>
        <v>108</v>
      </c>
      <c r="I17">
        <f t="shared" si="2"/>
        <v>3000</v>
      </c>
      <c r="J17">
        <f t="shared" si="3"/>
        <v>3000</v>
      </c>
      <c r="K17">
        <f t="shared" si="4"/>
        <v>0</v>
      </c>
    </row>
    <row r="18" spans="1:11" ht="18">
      <c r="A18">
        <v>45</v>
      </c>
      <c r="B18">
        <v>7</v>
      </c>
      <c r="C18">
        <v>47</v>
      </c>
      <c r="D18">
        <v>6</v>
      </c>
      <c r="F18">
        <v>450</v>
      </c>
      <c r="G18">
        <f t="shared" si="0"/>
        <v>115</v>
      </c>
      <c r="H18">
        <f t="shared" si="1"/>
        <v>138</v>
      </c>
      <c r="I18">
        <f t="shared" si="2"/>
        <v>10800</v>
      </c>
      <c r="J18">
        <f t="shared" si="3"/>
        <v>10800</v>
      </c>
      <c r="K18">
        <f t="shared" si="4"/>
        <v>0</v>
      </c>
    </row>
    <row r="19" spans="1:11" ht="18">
      <c r="A19">
        <v>47</v>
      </c>
      <c r="B19">
        <v>7</v>
      </c>
      <c r="C19">
        <v>48</v>
      </c>
      <c r="D19">
        <v>12</v>
      </c>
      <c r="F19">
        <v>550</v>
      </c>
      <c r="G19">
        <f t="shared" si="0"/>
        <v>139</v>
      </c>
      <c r="H19">
        <f t="shared" si="1"/>
        <v>156</v>
      </c>
      <c r="I19">
        <f t="shared" si="2"/>
        <v>9900</v>
      </c>
      <c r="J19">
        <f t="shared" si="3"/>
        <v>9900</v>
      </c>
      <c r="K19">
        <f t="shared" si="4"/>
        <v>0</v>
      </c>
    </row>
    <row r="20" spans="1:11" ht="18">
      <c r="A20">
        <v>49</v>
      </c>
      <c r="B20">
        <v>1</v>
      </c>
      <c r="C20">
        <v>49</v>
      </c>
      <c r="D20">
        <v>12</v>
      </c>
      <c r="F20">
        <v>900</v>
      </c>
      <c r="G20">
        <f t="shared" si="0"/>
        <v>157</v>
      </c>
      <c r="H20">
        <f t="shared" si="1"/>
        <v>168</v>
      </c>
      <c r="I20">
        <f t="shared" si="2"/>
        <v>10800</v>
      </c>
      <c r="J20">
        <f t="shared" si="3"/>
        <v>10800</v>
      </c>
      <c r="K20">
        <f t="shared" si="4"/>
        <v>0</v>
      </c>
    </row>
    <row r="21" spans="1:11" ht="18">
      <c r="A21">
        <v>50</v>
      </c>
      <c r="B21">
        <v>1</v>
      </c>
      <c r="C21">
        <v>51</v>
      </c>
      <c r="D21">
        <v>3</v>
      </c>
      <c r="F21" s="1">
        <v>1100</v>
      </c>
      <c r="G21">
        <f t="shared" si="0"/>
        <v>169</v>
      </c>
      <c r="H21">
        <f t="shared" si="1"/>
        <v>183</v>
      </c>
      <c r="I21">
        <f t="shared" si="2"/>
        <v>16500</v>
      </c>
      <c r="J21">
        <f t="shared" si="3"/>
        <v>16500</v>
      </c>
      <c r="K21">
        <f t="shared" si="4"/>
        <v>0</v>
      </c>
    </row>
    <row r="22" spans="1:11" ht="18">
      <c r="A22">
        <v>51</v>
      </c>
      <c r="B22">
        <v>4</v>
      </c>
      <c r="C22">
        <v>52</v>
      </c>
      <c r="D22">
        <v>3</v>
      </c>
      <c r="F22" s="1">
        <v>1400</v>
      </c>
      <c r="G22">
        <f t="shared" si="0"/>
        <v>184</v>
      </c>
      <c r="H22">
        <f t="shared" si="1"/>
        <v>195</v>
      </c>
      <c r="I22">
        <f t="shared" si="2"/>
        <v>16800</v>
      </c>
      <c r="J22">
        <f t="shared" si="3"/>
        <v>16800</v>
      </c>
      <c r="K22">
        <f t="shared" si="4"/>
        <v>16800</v>
      </c>
    </row>
    <row r="23" spans="1:11" ht="18">
      <c r="A23">
        <v>52</v>
      </c>
      <c r="B23">
        <v>4</v>
      </c>
      <c r="C23">
        <v>53</v>
      </c>
      <c r="D23">
        <v>3</v>
      </c>
      <c r="F23" s="1">
        <v>2200</v>
      </c>
      <c r="G23">
        <f t="shared" si="0"/>
        <v>196</v>
      </c>
      <c r="H23">
        <f t="shared" si="1"/>
        <v>207</v>
      </c>
      <c r="I23">
        <f t="shared" si="2"/>
        <v>26400</v>
      </c>
      <c r="J23">
        <f t="shared" si="3"/>
        <v>26400</v>
      </c>
      <c r="K23">
        <f t="shared" si="4"/>
        <v>26400</v>
      </c>
    </row>
    <row r="24" spans="1:11" ht="18">
      <c r="A24">
        <v>53</v>
      </c>
      <c r="B24">
        <v>4</v>
      </c>
      <c r="C24">
        <v>54</v>
      </c>
      <c r="D24">
        <v>3</v>
      </c>
      <c r="F24" s="1">
        <v>2730</v>
      </c>
      <c r="G24">
        <f t="shared" si="0"/>
        <v>208</v>
      </c>
      <c r="H24">
        <f t="shared" si="1"/>
        <v>219</v>
      </c>
      <c r="I24">
        <f t="shared" si="2"/>
        <v>32760</v>
      </c>
      <c r="J24">
        <f t="shared" si="3"/>
        <v>32760</v>
      </c>
      <c r="K24">
        <f t="shared" si="4"/>
        <v>32760</v>
      </c>
    </row>
    <row r="25" spans="1:11" ht="18">
      <c r="A25">
        <v>54</v>
      </c>
      <c r="B25">
        <v>4</v>
      </c>
      <c r="C25">
        <v>55</v>
      </c>
      <c r="D25">
        <v>3</v>
      </c>
      <c r="F25" s="1">
        <v>3300</v>
      </c>
      <c r="G25">
        <f t="shared" si="0"/>
        <v>220</v>
      </c>
      <c r="H25">
        <f t="shared" si="1"/>
        <v>231</v>
      </c>
      <c r="I25">
        <f t="shared" si="2"/>
        <v>39600</v>
      </c>
      <c r="J25">
        <f t="shared" si="3"/>
        <v>39600</v>
      </c>
      <c r="K25">
        <f t="shared" si="4"/>
        <v>39600</v>
      </c>
    </row>
    <row r="26" spans="1:11" ht="18">
      <c r="A26">
        <v>55</v>
      </c>
      <c r="B26">
        <v>4</v>
      </c>
      <c r="C26">
        <v>56</v>
      </c>
      <c r="D26">
        <v>3</v>
      </c>
      <c r="F26" s="1">
        <v>3770</v>
      </c>
      <c r="G26">
        <f t="shared" si="0"/>
        <v>232</v>
      </c>
      <c r="H26">
        <f t="shared" si="1"/>
        <v>243</v>
      </c>
      <c r="I26">
        <f t="shared" si="2"/>
        <v>45240</v>
      </c>
      <c r="J26">
        <f t="shared" si="3"/>
        <v>45240</v>
      </c>
      <c r="K26">
        <f t="shared" si="4"/>
        <v>45240</v>
      </c>
    </row>
    <row r="27" spans="1:11" ht="18">
      <c r="A27">
        <v>56</v>
      </c>
      <c r="B27">
        <v>4</v>
      </c>
      <c r="C27">
        <v>57</v>
      </c>
      <c r="D27">
        <v>3</v>
      </c>
      <c r="F27" s="1">
        <v>4500</v>
      </c>
      <c r="G27">
        <f t="shared" si="0"/>
        <v>244</v>
      </c>
      <c r="H27">
        <f t="shared" si="1"/>
        <v>255</v>
      </c>
      <c r="I27">
        <f t="shared" si="2"/>
        <v>54000</v>
      </c>
      <c r="J27">
        <f t="shared" si="3"/>
        <v>54000</v>
      </c>
      <c r="K27">
        <f t="shared" si="4"/>
        <v>54000</v>
      </c>
    </row>
    <row r="28" spans="1:11" ht="18">
      <c r="A28">
        <v>57</v>
      </c>
      <c r="B28">
        <v>4</v>
      </c>
      <c r="C28">
        <v>58</v>
      </c>
      <c r="D28">
        <v>3</v>
      </c>
      <c r="F28" s="1">
        <v>5220</v>
      </c>
      <c r="G28">
        <f t="shared" si="0"/>
        <v>256</v>
      </c>
      <c r="H28">
        <f t="shared" si="1"/>
        <v>267</v>
      </c>
      <c r="I28">
        <f t="shared" si="2"/>
        <v>62640</v>
      </c>
      <c r="J28">
        <f t="shared" si="3"/>
        <v>62640</v>
      </c>
      <c r="K28">
        <f t="shared" si="4"/>
        <v>62640</v>
      </c>
    </row>
    <row r="29" spans="1:11" ht="18">
      <c r="A29">
        <v>58</v>
      </c>
      <c r="B29">
        <v>4</v>
      </c>
      <c r="C29">
        <v>59</v>
      </c>
      <c r="D29">
        <v>3</v>
      </c>
      <c r="F29" s="1">
        <v>5830</v>
      </c>
      <c r="G29">
        <f t="shared" si="0"/>
        <v>268</v>
      </c>
      <c r="H29">
        <f t="shared" si="1"/>
        <v>279</v>
      </c>
      <c r="I29">
        <f t="shared" si="2"/>
        <v>69960</v>
      </c>
      <c r="J29">
        <f t="shared" si="3"/>
        <v>69960</v>
      </c>
      <c r="K29">
        <f t="shared" si="4"/>
        <v>69960</v>
      </c>
    </row>
    <row r="30" spans="1:11" ht="18">
      <c r="A30">
        <v>59</v>
      </c>
      <c r="B30">
        <v>4</v>
      </c>
      <c r="C30">
        <v>60</v>
      </c>
      <c r="D30">
        <v>3</v>
      </c>
      <c r="F30" s="1">
        <v>6220</v>
      </c>
      <c r="G30">
        <f t="shared" si="0"/>
        <v>280</v>
      </c>
      <c r="H30">
        <f t="shared" si="1"/>
        <v>291</v>
      </c>
      <c r="I30">
        <f t="shared" si="2"/>
        <v>74640</v>
      </c>
      <c r="J30">
        <f t="shared" si="3"/>
        <v>74640</v>
      </c>
      <c r="K30">
        <f t="shared" si="4"/>
        <v>74640</v>
      </c>
    </row>
    <row r="31" spans="1:11" ht="18">
      <c r="A31">
        <v>60</v>
      </c>
      <c r="B31">
        <v>4</v>
      </c>
      <c r="C31">
        <v>61</v>
      </c>
      <c r="D31">
        <v>3</v>
      </c>
      <c r="F31" s="1">
        <v>6740</v>
      </c>
      <c r="G31">
        <f t="shared" si="0"/>
        <v>292</v>
      </c>
      <c r="H31">
        <f t="shared" si="1"/>
        <v>303</v>
      </c>
      <c r="I31">
        <f t="shared" si="2"/>
        <v>80880</v>
      </c>
      <c r="J31">
        <f t="shared" si="3"/>
        <v>80880</v>
      </c>
      <c r="K31">
        <f t="shared" si="4"/>
        <v>80880</v>
      </c>
    </row>
    <row r="32" spans="1:11" ht="18">
      <c r="A32">
        <v>61</v>
      </c>
      <c r="B32">
        <v>4</v>
      </c>
      <c r="C32">
        <v>62</v>
      </c>
      <c r="D32">
        <v>3</v>
      </c>
      <c r="F32" s="1">
        <v>7100</v>
      </c>
      <c r="G32">
        <f t="shared" si="0"/>
        <v>304</v>
      </c>
      <c r="H32">
        <f t="shared" si="1"/>
        <v>315</v>
      </c>
      <c r="I32">
        <f t="shared" si="2"/>
        <v>85200</v>
      </c>
      <c r="J32">
        <f t="shared" si="3"/>
        <v>7100</v>
      </c>
      <c r="K32">
        <f t="shared" si="4"/>
        <v>85200</v>
      </c>
    </row>
    <row r="33" spans="1:11" ht="18">
      <c r="A33">
        <v>62</v>
      </c>
      <c r="B33">
        <v>4</v>
      </c>
      <c r="C33">
        <v>63</v>
      </c>
      <c r="D33">
        <v>3</v>
      </c>
      <c r="F33" s="1">
        <v>7400</v>
      </c>
      <c r="G33">
        <f t="shared" si="0"/>
        <v>316</v>
      </c>
      <c r="H33">
        <f t="shared" si="1"/>
        <v>327</v>
      </c>
      <c r="I33">
        <f t="shared" si="2"/>
        <v>88800</v>
      </c>
      <c r="J33">
        <f t="shared" si="3"/>
        <v>0</v>
      </c>
      <c r="K33">
        <f t="shared" si="4"/>
        <v>88800</v>
      </c>
    </row>
    <row r="34" spans="1:11" ht="18">
      <c r="A34">
        <v>63</v>
      </c>
      <c r="B34">
        <v>4</v>
      </c>
      <c r="C34">
        <v>1</v>
      </c>
      <c r="D34">
        <v>3</v>
      </c>
      <c r="F34" s="1">
        <v>7700</v>
      </c>
      <c r="G34">
        <f t="shared" si="0"/>
        <v>328</v>
      </c>
      <c r="H34">
        <f>336+(C34-1)*12+D34</f>
        <v>339</v>
      </c>
      <c r="I34">
        <f t="shared" si="2"/>
        <v>92400</v>
      </c>
      <c r="J34">
        <f t="shared" si="3"/>
        <v>0</v>
      </c>
      <c r="K34">
        <f t="shared" si="4"/>
        <v>92400</v>
      </c>
    </row>
    <row r="35" spans="1:11" ht="18">
      <c r="A35">
        <v>1</v>
      </c>
      <c r="B35">
        <v>4</v>
      </c>
      <c r="C35">
        <v>2</v>
      </c>
      <c r="D35">
        <v>3</v>
      </c>
      <c r="F35" s="1">
        <v>8000</v>
      </c>
      <c r="G35">
        <f>336+(A35-1)*12+B35</f>
        <v>340</v>
      </c>
      <c r="H35">
        <f>336+(C35-1)*12+D35</f>
        <v>351</v>
      </c>
      <c r="I35">
        <f t="shared" si="2"/>
        <v>96000</v>
      </c>
      <c r="J35">
        <f t="shared" si="3"/>
        <v>0</v>
      </c>
      <c r="K35">
        <f t="shared" si="4"/>
        <v>96000</v>
      </c>
    </row>
    <row r="36" spans="1:11" ht="18">
      <c r="A36">
        <v>2</v>
      </c>
      <c r="B36">
        <v>4</v>
      </c>
      <c r="C36">
        <v>3</v>
      </c>
      <c r="D36">
        <v>3</v>
      </c>
      <c r="F36" s="1">
        <v>8400</v>
      </c>
      <c r="G36">
        <f aca="true" t="shared" si="5" ref="G36:G61">336+(A36-1)*12+B36</f>
        <v>352</v>
      </c>
      <c r="H36">
        <f aca="true" t="shared" si="6" ref="H36:H61">336+(C36-1)*12+D36</f>
        <v>363</v>
      </c>
      <c r="I36">
        <f t="shared" si="2"/>
        <v>100800</v>
      </c>
      <c r="J36">
        <f t="shared" si="3"/>
        <v>0</v>
      </c>
      <c r="K36">
        <f t="shared" si="4"/>
        <v>100800</v>
      </c>
    </row>
    <row r="37" spans="1:11" ht="18">
      <c r="A37">
        <v>3</v>
      </c>
      <c r="B37">
        <v>4</v>
      </c>
      <c r="C37">
        <v>4</v>
      </c>
      <c r="D37">
        <v>3</v>
      </c>
      <c r="F37" s="1">
        <v>9000</v>
      </c>
      <c r="G37">
        <f t="shared" si="5"/>
        <v>364</v>
      </c>
      <c r="H37">
        <f t="shared" si="6"/>
        <v>375</v>
      </c>
      <c r="I37">
        <f t="shared" si="2"/>
        <v>108000</v>
      </c>
      <c r="J37">
        <f t="shared" si="3"/>
        <v>0</v>
      </c>
      <c r="K37">
        <f t="shared" si="4"/>
        <v>108000</v>
      </c>
    </row>
    <row r="38" spans="1:11" ht="18">
      <c r="A38">
        <v>4</v>
      </c>
      <c r="B38">
        <v>4</v>
      </c>
      <c r="C38">
        <v>5</v>
      </c>
      <c r="D38">
        <v>3</v>
      </c>
      <c r="F38" s="1">
        <v>9700</v>
      </c>
      <c r="G38">
        <f t="shared" si="5"/>
        <v>376</v>
      </c>
      <c r="H38">
        <f t="shared" si="6"/>
        <v>387</v>
      </c>
      <c r="I38">
        <f t="shared" si="2"/>
        <v>116400</v>
      </c>
      <c r="J38">
        <f t="shared" si="3"/>
        <v>0</v>
      </c>
      <c r="K38">
        <f t="shared" si="4"/>
        <v>116400</v>
      </c>
    </row>
    <row r="39" spans="1:11" ht="18">
      <c r="A39">
        <v>5</v>
      </c>
      <c r="B39">
        <v>4</v>
      </c>
      <c r="C39">
        <v>6</v>
      </c>
      <c r="D39">
        <v>3</v>
      </c>
      <c r="F39" s="1">
        <v>10500</v>
      </c>
      <c r="G39">
        <f t="shared" si="5"/>
        <v>388</v>
      </c>
      <c r="H39">
        <f t="shared" si="6"/>
        <v>399</v>
      </c>
      <c r="I39">
        <f t="shared" si="2"/>
        <v>126000</v>
      </c>
      <c r="J39">
        <f t="shared" si="3"/>
        <v>0</v>
      </c>
      <c r="K39">
        <f t="shared" si="4"/>
        <v>126000</v>
      </c>
    </row>
    <row r="40" spans="1:11" ht="18">
      <c r="A40">
        <v>6</v>
      </c>
      <c r="B40">
        <v>4</v>
      </c>
      <c r="C40">
        <v>7</v>
      </c>
      <c r="D40">
        <v>3</v>
      </c>
      <c r="F40" s="1">
        <v>11100</v>
      </c>
      <c r="G40">
        <f t="shared" si="5"/>
        <v>400</v>
      </c>
      <c r="H40">
        <f t="shared" si="6"/>
        <v>411</v>
      </c>
      <c r="I40">
        <f t="shared" si="2"/>
        <v>133200</v>
      </c>
      <c r="J40">
        <f t="shared" si="3"/>
        <v>0</v>
      </c>
      <c r="K40">
        <f t="shared" si="4"/>
        <v>133200</v>
      </c>
    </row>
    <row r="41" spans="1:11" ht="18">
      <c r="A41">
        <v>7</v>
      </c>
      <c r="B41">
        <v>4</v>
      </c>
      <c r="C41">
        <v>8</v>
      </c>
      <c r="D41">
        <v>3</v>
      </c>
      <c r="F41" s="1">
        <v>11700</v>
      </c>
      <c r="G41">
        <f t="shared" si="5"/>
        <v>412</v>
      </c>
      <c r="H41">
        <f t="shared" si="6"/>
        <v>423</v>
      </c>
      <c r="I41">
        <f t="shared" si="2"/>
        <v>140400</v>
      </c>
      <c r="J41">
        <f t="shared" si="3"/>
        <v>0</v>
      </c>
      <c r="K41">
        <f t="shared" si="4"/>
        <v>140400</v>
      </c>
    </row>
    <row r="42" spans="1:11" ht="18">
      <c r="A42">
        <v>8</v>
      </c>
      <c r="B42">
        <v>4</v>
      </c>
      <c r="C42">
        <v>9</v>
      </c>
      <c r="D42">
        <v>3</v>
      </c>
      <c r="F42" s="1">
        <v>12300</v>
      </c>
      <c r="G42">
        <f t="shared" si="5"/>
        <v>424</v>
      </c>
      <c r="H42">
        <f t="shared" si="6"/>
        <v>435</v>
      </c>
      <c r="I42">
        <f t="shared" si="2"/>
        <v>147600</v>
      </c>
      <c r="J42">
        <f t="shared" si="3"/>
        <v>0</v>
      </c>
      <c r="K42">
        <f t="shared" si="4"/>
        <v>147600</v>
      </c>
    </row>
    <row r="43" spans="1:11" ht="18">
      <c r="A43">
        <v>9</v>
      </c>
      <c r="B43">
        <v>4</v>
      </c>
      <c r="C43">
        <v>10</v>
      </c>
      <c r="D43">
        <v>3</v>
      </c>
      <c r="F43" s="1">
        <v>12800</v>
      </c>
      <c r="G43">
        <f t="shared" si="5"/>
        <v>436</v>
      </c>
      <c r="H43">
        <f t="shared" si="6"/>
        <v>447</v>
      </c>
      <c r="I43">
        <f t="shared" si="2"/>
        <v>153600</v>
      </c>
      <c r="J43">
        <f t="shared" si="3"/>
        <v>0</v>
      </c>
      <c r="K43">
        <f t="shared" si="4"/>
        <v>153600</v>
      </c>
    </row>
    <row r="44" spans="1:11" ht="18">
      <c r="A44">
        <v>10</v>
      </c>
      <c r="B44">
        <v>4</v>
      </c>
      <c r="C44">
        <v>11</v>
      </c>
      <c r="D44">
        <v>3</v>
      </c>
      <c r="F44" s="1">
        <v>13300</v>
      </c>
      <c r="G44">
        <f t="shared" si="5"/>
        <v>448</v>
      </c>
      <c r="H44">
        <f t="shared" si="6"/>
        <v>459</v>
      </c>
      <c r="I44">
        <f t="shared" si="2"/>
        <v>159600</v>
      </c>
      <c r="J44">
        <f t="shared" si="3"/>
        <v>0</v>
      </c>
      <c r="K44">
        <f t="shared" si="4"/>
        <v>159600</v>
      </c>
    </row>
    <row r="45" spans="1:11" ht="18">
      <c r="A45">
        <v>11</v>
      </c>
      <c r="B45">
        <v>4</v>
      </c>
      <c r="C45">
        <v>12</v>
      </c>
      <c r="D45">
        <v>3</v>
      </c>
      <c r="F45" s="1">
        <v>13300</v>
      </c>
      <c r="G45">
        <f t="shared" si="5"/>
        <v>460</v>
      </c>
      <c r="H45">
        <f t="shared" si="6"/>
        <v>471</v>
      </c>
      <c r="I45">
        <f t="shared" si="2"/>
        <v>159600</v>
      </c>
      <c r="J45">
        <f t="shared" si="3"/>
        <v>0</v>
      </c>
      <c r="K45">
        <f t="shared" si="4"/>
        <v>159600</v>
      </c>
    </row>
    <row r="46" spans="1:11" ht="18">
      <c r="A46">
        <v>12</v>
      </c>
      <c r="B46">
        <v>4</v>
      </c>
      <c r="C46">
        <v>13</v>
      </c>
      <c r="D46">
        <v>3</v>
      </c>
      <c r="F46" s="1">
        <v>13300</v>
      </c>
      <c r="G46">
        <f t="shared" si="5"/>
        <v>472</v>
      </c>
      <c r="H46">
        <f t="shared" si="6"/>
        <v>483</v>
      </c>
      <c r="I46">
        <f t="shared" si="2"/>
        <v>159600</v>
      </c>
      <c r="J46">
        <f t="shared" si="3"/>
        <v>0</v>
      </c>
      <c r="K46">
        <f t="shared" si="4"/>
        <v>159600</v>
      </c>
    </row>
    <row r="47" spans="1:11" ht="18">
      <c r="A47">
        <v>13</v>
      </c>
      <c r="B47">
        <v>4</v>
      </c>
      <c r="C47">
        <v>15</v>
      </c>
      <c r="D47">
        <v>6</v>
      </c>
      <c r="F47" s="1">
        <v>13300</v>
      </c>
      <c r="G47">
        <f t="shared" si="5"/>
        <v>484</v>
      </c>
      <c r="H47">
        <f t="shared" si="6"/>
        <v>510</v>
      </c>
      <c r="I47">
        <f t="shared" si="2"/>
        <v>13300</v>
      </c>
      <c r="J47">
        <f t="shared" si="3"/>
        <v>0</v>
      </c>
      <c r="K47">
        <f t="shared" si="4"/>
        <v>13300</v>
      </c>
    </row>
    <row r="48" spans="1:11" ht="18">
      <c r="A48">
        <v>15</v>
      </c>
      <c r="B48">
        <v>7</v>
      </c>
      <c r="C48">
        <v>17</v>
      </c>
      <c r="D48">
        <v>3</v>
      </c>
      <c r="F48" s="1">
        <v>13300</v>
      </c>
      <c r="G48">
        <f t="shared" si="5"/>
        <v>511</v>
      </c>
      <c r="H48">
        <f t="shared" si="6"/>
        <v>531</v>
      </c>
      <c r="I48">
        <f t="shared" si="2"/>
        <v>0</v>
      </c>
      <c r="J48">
        <f t="shared" si="3"/>
        <v>0</v>
      </c>
      <c r="K48">
        <f t="shared" si="4"/>
        <v>0</v>
      </c>
    </row>
    <row r="49" spans="1:11" ht="18">
      <c r="A49">
        <v>17</v>
      </c>
      <c r="B49">
        <v>4</v>
      </c>
      <c r="C49">
        <v>18</v>
      </c>
      <c r="D49">
        <v>3</v>
      </c>
      <c r="F49" s="1">
        <f>F48+280</f>
        <v>13580</v>
      </c>
      <c r="G49">
        <f t="shared" si="5"/>
        <v>532</v>
      </c>
      <c r="H49">
        <f t="shared" si="6"/>
        <v>543</v>
      </c>
      <c r="I49">
        <f aca="true" t="shared" si="7" ref="I49:I61">IF($J$4&gt;H49,0,1)*IF(G49&gt;$K$4,0,1)*(MIN(H49,$K$4)-MAX(G49,$J$4)+1)*F49</f>
        <v>0</v>
      </c>
      <c r="J49">
        <f aca="true" t="shared" si="8" ref="J49:J61">IF($J$4&gt;H49,0,1)*IF(G49&gt;$K$4-180,0,1)*(MIN(H49,$K$4-180)-MAX(G49,$J$4)+1)*F49</f>
        <v>0</v>
      </c>
      <c r="K49">
        <f aca="true" t="shared" si="9" ref="K49:K61">IF($J$4+180&gt;H49,0,1)*IF(G49&gt;$K$4,0,1)*(MIN(H49,$K$4)-MAX(G49,$J$4+180)+1)*F49</f>
        <v>0</v>
      </c>
    </row>
    <row r="50" spans="1:11" ht="18">
      <c r="A50">
        <v>18</v>
      </c>
      <c r="B50">
        <v>4</v>
      </c>
      <c r="C50">
        <v>19</v>
      </c>
      <c r="D50">
        <v>3</v>
      </c>
      <c r="F50" s="1">
        <f aca="true" t="shared" si="10" ref="F50:F60">F49+280</f>
        <v>13860</v>
      </c>
      <c r="G50">
        <f t="shared" si="5"/>
        <v>544</v>
      </c>
      <c r="H50">
        <f t="shared" si="6"/>
        <v>555</v>
      </c>
      <c r="I50">
        <f t="shared" si="7"/>
        <v>0</v>
      </c>
      <c r="J50">
        <f t="shared" si="8"/>
        <v>0</v>
      </c>
      <c r="K50">
        <f t="shared" si="9"/>
        <v>0</v>
      </c>
    </row>
    <row r="51" spans="1:11" ht="18">
      <c r="A51">
        <v>19</v>
      </c>
      <c r="B51">
        <v>4</v>
      </c>
      <c r="C51">
        <v>20</v>
      </c>
      <c r="D51">
        <v>3</v>
      </c>
      <c r="F51" s="1">
        <f t="shared" si="10"/>
        <v>14140</v>
      </c>
      <c r="G51">
        <f t="shared" si="5"/>
        <v>556</v>
      </c>
      <c r="H51">
        <f t="shared" si="6"/>
        <v>567</v>
      </c>
      <c r="I51">
        <f t="shared" si="7"/>
        <v>0</v>
      </c>
      <c r="J51">
        <f t="shared" si="8"/>
        <v>0</v>
      </c>
      <c r="K51">
        <f t="shared" si="9"/>
        <v>0</v>
      </c>
    </row>
    <row r="52" spans="1:11" ht="18">
      <c r="A52">
        <v>20</v>
      </c>
      <c r="B52">
        <v>4</v>
      </c>
      <c r="C52">
        <v>21</v>
      </c>
      <c r="D52">
        <v>3</v>
      </c>
      <c r="F52" s="1">
        <f t="shared" si="10"/>
        <v>14420</v>
      </c>
      <c r="G52">
        <f t="shared" si="5"/>
        <v>568</v>
      </c>
      <c r="H52">
        <f t="shared" si="6"/>
        <v>579</v>
      </c>
      <c r="I52">
        <f t="shared" si="7"/>
        <v>0</v>
      </c>
      <c r="J52">
        <f t="shared" si="8"/>
        <v>0</v>
      </c>
      <c r="K52">
        <f t="shared" si="9"/>
        <v>0</v>
      </c>
    </row>
    <row r="53" spans="1:11" ht="18">
      <c r="A53">
        <v>21</v>
      </c>
      <c r="B53">
        <v>4</v>
      </c>
      <c r="C53">
        <v>22</v>
      </c>
      <c r="D53">
        <v>3</v>
      </c>
      <c r="F53" s="1">
        <f t="shared" si="10"/>
        <v>14700</v>
      </c>
      <c r="G53">
        <f t="shared" si="5"/>
        <v>580</v>
      </c>
      <c r="H53">
        <f t="shared" si="6"/>
        <v>591</v>
      </c>
      <c r="I53">
        <f t="shared" si="7"/>
        <v>0</v>
      </c>
      <c r="J53">
        <f t="shared" si="8"/>
        <v>0</v>
      </c>
      <c r="K53">
        <f t="shared" si="9"/>
        <v>0</v>
      </c>
    </row>
    <row r="54" spans="1:11" ht="18">
      <c r="A54">
        <v>22</v>
      </c>
      <c r="B54">
        <v>4</v>
      </c>
      <c r="C54">
        <v>23</v>
      </c>
      <c r="D54">
        <v>3</v>
      </c>
      <c r="F54" s="1">
        <f t="shared" si="10"/>
        <v>14980</v>
      </c>
      <c r="G54">
        <f t="shared" si="5"/>
        <v>592</v>
      </c>
      <c r="H54">
        <f t="shared" si="6"/>
        <v>603</v>
      </c>
      <c r="I54">
        <f t="shared" si="7"/>
        <v>0</v>
      </c>
      <c r="J54">
        <f t="shared" si="8"/>
        <v>0</v>
      </c>
      <c r="K54">
        <f t="shared" si="9"/>
        <v>0</v>
      </c>
    </row>
    <row r="55" spans="1:11" ht="18">
      <c r="A55">
        <v>23</v>
      </c>
      <c r="B55">
        <v>4</v>
      </c>
      <c r="C55">
        <v>24</v>
      </c>
      <c r="D55">
        <v>3</v>
      </c>
      <c r="F55" s="1">
        <f t="shared" si="10"/>
        <v>15260</v>
      </c>
      <c r="G55">
        <f t="shared" si="5"/>
        <v>604</v>
      </c>
      <c r="H55">
        <f t="shared" si="6"/>
        <v>615</v>
      </c>
      <c r="I55">
        <f t="shared" si="7"/>
        <v>0</v>
      </c>
      <c r="J55">
        <f t="shared" si="8"/>
        <v>0</v>
      </c>
      <c r="K55">
        <f t="shared" si="9"/>
        <v>0</v>
      </c>
    </row>
    <row r="56" spans="1:11" ht="18">
      <c r="A56">
        <v>24</v>
      </c>
      <c r="B56">
        <v>4</v>
      </c>
      <c r="C56">
        <v>25</v>
      </c>
      <c r="D56">
        <v>3</v>
      </c>
      <c r="F56" s="1">
        <f t="shared" si="10"/>
        <v>15540</v>
      </c>
      <c r="G56">
        <f t="shared" si="5"/>
        <v>616</v>
      </c>
      <c r="H56">
        <f t="shared" si="6"/>
        <v>627</v>
      </c>
      <c r="I56">
        <f t="shared" si="7"/>
        <v>0</v>
      </c>
      <c r="J56">
        <f t="shared" si="8"/>
        <v>0</v>
      </c>
      <c r="K56">
        <f t="shared" si="9"/>
        <v>0</v>
      </c>
    </row>
    <row r="57" spans="1:11" ht="18">
      <c r="A57">
        <v>25</v>
      </c>
      <c r="B57">
        <v>4</v>
      </c>
      <c r="C57">
        <v>26</v>
      </c>
      <c r="D57">
        <v>3</v>
      </c>
      <c r="F57" s="1">
        <f t="shared" si="10"/>
        <v>15820</v>
      </c>
      <c r="G57">
        <f t="shared" si="5"/>
        <v>628</v>
      </c>
      <c r="H57">
        <f t="shared" si="6"/>
        <v>639</v>
      </c>
      <c r="I57">
        <f t="shared" si="7"/>
        <v>0</v>
      </c>
      <c r="J57">
        <f t="shared" si="8"/>
        <v>0</v>
      </c>
      <c r="K57">
        <f t="shared" si="9"/>
        <v>0</v>
      </c>
    </row>
    <row r="58" spans="1:11" ht="18">
      <c r="A58">
        <v>26</v>
      </c>
      <c r="B58">
        <v>4</v>
      </c>
      <c r="C58">
        <v>27</v>
      </c>
      <c r="D58">
        <v>3</v>
      </c>
      <c r="F58" s="1">
        <f t="shared" si="10"/>
        <v>16100</v>
      </c>
      <c r="G58">
        <f t="shared" si="5"/>
        <v>640</v>
      </c>
      <c r="H58">
        <f t="shared" si="6"/>
        <v>651</v>
      </c>
      <c r="I58">
        <f t="shared" si="7"/>
        <v>0</v>
      </c>
      <c r="J58">
        <f t="shared" si="8"/>
        <v>0</v>
      </c>
      <c r="K58">
        <f t="shared" si="9"/>
        <v>0</v>
      </c>
    </row>
    <row r="59" spans="1:11" ht="18">
      <c r="A59">
        <v>27</v>
      </c>
      <c r="B59">
        <v>4</v>
      </c>
      <c r="C59">
        <v>28</v>
      </c>
      <c r="D59">
        <v>3</v>
      </c>
      <c r="F59" s="1">
        <f t="shared" si="10"/>
        <v>16380</v>
      </c>
      <c r="G59">
        <f t="shared" si="5"/>
        <v>652</v>
      </c>
      <c r="H59">
        <f t="shared" si="6"/>
        <v>663</v>
      </c>
      <c r="I59">
        <f t="shared" si="7"/>
        <v>0</v>
      </c>
      <c r="J59">
        <f t="shared" si="8"/>
        <v>0</v>
      </c>
      <c r="K59">
        <f t="shared" si="9"/>
        <v>0</v>
      </c>
    </row>
    <row r="60" spans="1:11" ht="18">
      <c r="A60">
        <v>28</v>
      </c>
      <c r="B60">
        <v>4</v>
      </c>
      <c r="C60">
        <v>29</v>
      </c>
      <c r="D60">
        <v>3</v>
      </c>
      <c r="F60" s="1">
        <f t="shared" si="10"/>
        <v>16660</v>
      </c>
      <c r="G60">
        <f t="shared" si="5"/>
        <v>664</v>
      </c>
      <c r="H60">
        <f t="shared" si="6"/>
        <v>675</v>
      </c>
      <c r="I60">
        <f t="shared" si="7"/>
        <v>0</v>
      </c>
      <c r="J60">
        <f t="shared" si="8"/>
        <v>0</v>
      </c>
      <c r="K60">
        <f t="shared" si="9"/>
        <v>0</v>
      </c>
    </row>
    <row r="61" spans="1:11" ht="18">
      <c r="A61">
        <v>29</v>
      </c>
      <c r="B61">
        <v>4</v>
      </c>
      <c r="C61">
        <v>100</v>
      </c>
      <c r="D61">
        <v>3</v>
      </c>
      <c r="F61">
        <v>16900</v>
      </c>
      <c r="G61">
        <f t="shared" si="5"/>
        <v>676</v>
      </c>
      <c r="H61">
        <f t="shared" si="6"/>
        <v>1527</v>
      </c>
      <c r="I61">
        <f t="shared" si="7"/>
        <v>0</v>
      </c>
      <c r="J61">
        <f t="shared" si="8"/>
        <v>0</v>
      </c>
      <c r="K61">
        <f t="shared" si="9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豊</dc:creator>
  <cp:keywords/>
  <dc:description/>
  <cp:lastModifiedBy>石田 豊</cp:lastModifiedBy>
  <dcterms:created xsi:type="dcterms:W3CDTF">2004-06-01T03:19:15Z</dcterms:created>
  <cp:category/>
  <cp:version/>
  <cp:contentType/>
  <cp:contentStatus/>
</cp:coreProperties>
</file>